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51" i="1"/>
  <c r="Q51"/>
  <c r="P51"/>
  <c r="O51"/>
  <c r="N51"/>
  <c r="M51"/>
  <c r="L51"/>
  <c r="K51"/>
  <c r="J51"/>
  <c r="I51"/>
  <c r="H51"/>
  <c r="G51"/>
  <c r="F51"/>
  <c r="E51"/>
  <c r="R39"/>
  <c r="R52" s="1"/>
  <c r="Q39"/>
  <c r="Q52" s="1"/>
  <c r="O39"/>
  <c r="O52" s="1"/>
  <c r="J39"/>
  <c r="I39"/>
  <c r="I52" s="1"/>
  <c r="G39"/>
  <c r="G52" s="1"/>
  <c r="E39"/>
  <c r="E52" s="1"/>
  <c r="Q35"/>
  <c r="P35"/>
  <c r="P39" s="1"/>
  <c r="P52" s="1"/>
  <c r="N35"/>
  <c r="N39" s="1"/>
  <c r="N52" s="1"/>
  <c r="M35"/>
  <c r="M39" s="1"/>
  <c r="M52" s="1"/>
  <c r="L35"/>
  <c r="L39" s="1"/>
  <c r="L52" s="1"/>
  <c r="K35"/>
  <c r="K39" s="1"/>
  <c r="K52" s="1"/>
  <c r="I35"/>
  <c r="H35"/>
  <c r="H39" s="1"/>
  <c r="H52" s="1"/>
  <c r="G35"/>
  <c r="F35"/>
  <c r="F39" s="1"/>
  <c r="F52" s="1"/>
</calcChain>
</file>

<file path=xl/sharedStrings.xml><?xml version="1.0" encoding="utf-8"?>
<sst xmlns="http://schemas.openxmlformats.org/spreadsheetml/2006/main" count="143" uniqueCount="51">
  <si>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</si>
  <si>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</si>
  <si>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</si>
  <si>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</si>
  <si>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</si>
  <si>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</si>
  <si>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</si>
  <si>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</si>
  <si>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</si>
  <si>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</si>
  <si>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</si>
  <si>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</si>
  <si>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</si>
  <si>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</si>
  <si>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</si>
  <si>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</si>
  <si>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</si>
  <si>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</si>
  <si>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</si>
  <si>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</si>
  <si>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294/330</t>
  </si>
  <si>
    <t>1.</t>
  </si>
  <si>
    <t>Котлеты рубленные из кур, запеченные с соусом сметанным</t>
  </si>
  <si>
    <t>90/30</t>
  </si>
  <si>
    <t>2.</t>
  </si>
  <si>
    <t>Макаронные изделия отварные с маслом</t>
  </si>
  <si>
    <t>3.</t>
  </si>
  <si>
    <t>Хлеб пшеничный 1с.</t>
  </si>
  <si>
    <t>4.</t>
  </si>
  <si>
    <t>Кофейный напиток с молоком</t>
  </si>
  <si>
    <t>Всего</t>
  </si>
  <si>
    <t>ОБЕД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</si>
  <si>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</si>
  <si>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</si>
  <si>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</si>
  <si>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>Каша гороховая отварная с маслом</t>
  </si>
  <si>
    <t>150/5</t>
  </si>
  <si>
    <t>5.</t>
  </si>
  <si>
    <t>Компот из смеси сухофруктов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</si>
  <si>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</si>
  <si>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</si>
  <si>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</si>
  <si>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</si>
  <si>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</si>
  <si>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</si>
  <si>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</si>
  <si>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Сыр    (порциями)</t>
  </si>
  <si>
    <t xml:space="preserve"> Каша гороховая отварная с маслом</t>
  </si>
  <si>
    <t>180/10</t>
  </si>
  <si>
    <t>День 10 (старше 12 лет)</t>
  </si>
  <si>
    <t>День 10 (7-11 лет)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</si>
</sst>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6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/>
    <xf numFmtId="2" fontId="0" fillId="0" borderId="1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2"/>
  <sheetViews>
    <sheetView tabSelected="1" workbookViewId="0">
      <selection sqref="A1:R1"/>
    </sheetView>
  </sheetViews>
  <sheetFormatPr defaultRowHeight="15"/>
  <sheetData>
    <row r="1" spans="1:18" ht="15.75">
      <c r="A1" s="39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8" ht="15.7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>
      <c r="A3" s="35" t="s">
        <v>1</v>
      </c>
      <c r="B3" s="36" t="s">
        <v>2</v>
      </c>
      <c r="C3" s="35" t="s">
        <v>3</v>
      </c>
      <c r="D3" s="36" t="s">
        <v>4</v>
      </c>
      <c r="E3" s="36" t="s">
        <v>5</v>
      </c>
      <c r="F3" s="37" t="s">
        <v>6</v>
      </c>
      <c r="G3" s="37" t="s">
        <v>7</v>
      </c>
      <c r="H3" s="37" t="s">
        <v>8</v>
      </c>
      <c r="I3" s="36" t="s">
        <v>9</v>
      </c>
      <c r="J3" s="8"/>
      <c r="K3" s="6" t="s">
        <v>10</v>
      </c>
      <c r="L3" s="6"/>
      <c r="M3" s="6"/>
      <c r="N3" s="6"/>
      <c r="O3" s="36" t="s">
        <v>11</v>
      </c>
      <c r="P3" s="36"/>
      <c r="Q3" s="36"/>
      <c r="R3" s="36"/>
    </row>
    <row r="4" spans="1:18">
      <c r="A4" s="35"/>
      <c r="B4" s="36"/>
      <c r="C4" s="35"/>
      <c r="D4" s="36"/>
      <c r="E4" s="36"/>
      <c r="F4" s="38"/>
      <c r="G4" s="38"/>
      <c r="H4" s="38"/>
      <c r="I4" s="36"/>
      <c r="J4" s="8"/>
      <c r="K4" s="12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</row>
    <row r="5" spans="1:18" ht="102">
      <c r="A5" s="20" t="s">
        <v>20</v>
      </c>
      <c r="B5" s="17" t="s">
        <v>21</v>
      </c>
      <c r="C5" s="19" t="s">
        <v>22</v>
      </c>
      <c r="D5" s="1" t="s">
        <v>23</v>
      </c>
      <c r="E5" s="1">
        <v>46.44</v>
      </c>
      <c r="F5" s="21">
        <v>6.45</v>
      </c>
      <c r="G5" s="21">
        <v>8.5500000000000007</v>
      </c>
      <c r="H5" s="24">
        <v>6.7950000000000008</v>
      </c>
      <c r="I5" s="2">
        <v>129.60000000000002</v>
      </c>
      <c r="J5" s="25"/>
      <c r="K5" s="2">
        <v>53.25</v>
      </c>
      <c r="L5" s="2">
        <v>11.775</v>
      </c>
      <c r="M5" s="2">
        <v>54.337499999999999</v>
      </c>
      <c r="N5" s="2">
        <v>19.5975</v>
      </c>
      <c r="O5" s="2">
        <v>7.4999999999999997E-2</v>
      </c>
      <c r="P5" s="2">
        <v>9.7500000000000003E-2</v>
      </c>
      <c r="Q5" s="2">
        <v>1.95</v>
      </c>
      <c r="R5" s="2">
        <v>0.60750000000000004</v>
      </c>
    </row>
    <row r="6" spans="1:18" ht="64.5">
      <c r="A6" s="1">
        <v>309</v>
      </c>
      <c r="B6" s="14" t="s">
        <v>24</v>
      </c>
      <c r="C6" s="18" t="s">
        <v>25</v>
      </c>
      <c r="D6" s="1">
        <v>150</v>
      </c>
      <c r="E6" s="2">
        <v>9.6199999999999992</v>
      </c>
      <c r="F6" s="1">
        <v>5.52</v>
      </c>
      <c r="G6" s="2">
        <v>4.5</v>
      </c>
      <c r="H6" s="2">
        <v>26.45</v>
      </c>
      <c r="I6" s="2">
        <v>168.45</v>
      </c>
      <c r="J6" s="26"/>
      <c r="K6" s="2">
        <v>4.8600000000000003</v>
      </c>
      <c r="L6" s="2">
        <v>21.12</v>
      </c>
      <c r="M6" s="2">
        <v>37.17</v>
      </c>
      <c r="N6" s="2">
        <v>1.1025</v>
      </c>
      <c r="O6" s="9">
        <v>0</v>
      </c>
      <c r="P6" s="2">
        <v>5.2500000000000005E-2</v>
      </c>
      <c r="Q6" s="2">
        <v>0.78</v>
      </c>
      <c r="R6" s="9">
        <v>0</v>
      </c>
    </row>
    <row r="7" spans="1:18" ht="39">
      <c r="A7" s="1"/>
      <c r="B7" s="1" t="s">
        <v>26</v>
      </c>
      <c r="C7" s="4" t="s">
        <v>27</v>
      </c>
      <c r="D7" s="1">
        <v>40</v>
      </c>
      <c r="E7" s="2">
        <v>2.93</v>
      </c>
      <c r="F7" s="1">
        <v>3.16</v>
      </c>
      <c r="G7" s="2">
        <v>0.4</v>
      </c>
      <c r="H7" s="2">
        <v>19.32</v>
      </c>
      <c r="I7" s="2">
        <v>93.52</v>
      </c>
      <c r="J7" s="26"/>
      <c r="K7" s="2">
        <v>9.1999999999999993</v>
      </c>
      <c r="L7" s="2">
        <v>13.2</v>
      </c>
      <c r="M7" s="2">
        <v>34.799999999999997</v>
      </c>
      <c r="N7" s="2">
        <v>0.44</v>
      </c>
      <c r="O7" s="9">
        <v>0</v>
      </c>
      <c r="P7" s="2">
        <v>0.04</v>
      </c>
      <c r="Q7" s="2">
        <v>0.09</v>
      </c>
      <c r="R7" s="2">
        <v>0.1</v>
      </c>
    </row>
    <row r="8" spans="1:18">
      <c r="A8" s="1">
        <v>379</v>
      </c>
      <c r="B8" s="1" t="s">
        <v>28</v>
      </c>
      <c r="C8" s="5" t="s">
        <v>29</v>
      </c>
      <c r="D8" s="1">
        <v>200</v>
      </c>
      <c r="E8" s="2">
        <v>13.95</v>
      </c>
      <c r="F8" s="2">
        <v>3.6</v>
      </c>
      <c r="G8" s="2">
        <v>2.7</v>
      </c>
      <c r="H8" s="2">
        <v>28.3</v>
      </c>
      <c r="I8" s="2">
        <v>151.80000000000001</v>
      </c>
      <c r="J8" s="26"/>
      <c r="K8" s="2">
        <v>100.3</v>
      </c>
      <c r="L8" s="2">
        <v>11.7</v>
      </c>
      <c r="M8" s="2">
        <v>75</v>
      </c>
      <c r="N8" s="2">
        <v>0.1</v>
      </c>
      <c r="O8" s="9">
        <v>0</v>
      </c>
      <c r="P8" s="2">
        <v>4.7</v>
      </c>
      <c r="Q8" s="2">
        <v>0.1</v>
      </c>
      <c r="R8" s="2">
        <v>1.1000000000000001</v>
      </c>
    </row>
    <row r="9" spans="1:18">
      <c r="A9" s="34" t="s">
        <v>30</v>
      </c>
      <c r="B9" s="34"/>
      <c r="C9" s="34"/>
      <c r="D9" s="10">
        <v>510</v>
      </c>
      <c r="E9" s="7">
        <v>72.94</v>
      </c>
      <c r="F9" s="10">
        <v>18.73</v>
      </c>
      <c r="G9" s="10">
        <v>16.150000000000002</v>
      </c>
      <c r="H9" s="7">
        <v>80.864999999999995</v>
      </c>
      <c r="I9" s="10">
        <v>543.37</v>
      </c>
      <c r="J9" s="10">
        <v>0</v>
      </c>
      <c r="K9" s="10">
        <v>167.61</v>
      </c>
      <c r="L9" s="7">
        <v>57.795000000000002</v>
      </c>
      <c r="M9" s="7">
        <v>201.3075</v>
      </c>
      <c r="N9" s="10">
        <v>21.240000000000002</v>
      </c>
      <c r="O9" s="7">
        <v>7.4999999999999997E-2</v>
      </c>
      <c r="P9" s="10">
        <v>4.8900000000000006</v>
      </c>
      <c r="Q9" s="10">
        <v>2.92</v>
      </c>
      <c r="R9" s="7">
        <v>1.8075000000000001</v>
      </c>
    </row>
    <row r="10" spans="1:18" ht="15.75">
      <c r="A10" s="33" t="s">
        <v>31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>
      <c r="A11" s="35" t="s">
        <v>1</v>
      </c>
      <c r="B11" s="36" t="s">
        <v>2</v>
      </c>
      <c r="C11" s="35" t="s">
        <v>3</v>
      </c>
      <c r="D11" s="36" t="s">
        <v>4</v>
      </c>
      <c r="E11" s="36" t="s">
        <v>5</v>
      </c>
      <c r="F11" s="37" t="s">
        <v>6</v>
      </c>
      <c r="G11" s="37" t="s">
        <v>7</v>
      </c>
      <c r="H11" s="37" t="s">
        <v>8</v>
      </c>
      <c r="I11" s="36" t="s">
        <v>9</v>
      </c>
      <c r="J11" s="8"/>
      <c r="K11" s="6" t="s">
        <v>10</v>
      </c>
      <c r="L11" s="6"/>
      <c r="M11" s="6"/>
      <c r="N11" s="6"/>
      <c r="O11" s="36" t="s">
        <v>11</v>
      </c>
      <c r="P11" s="36"/>
      <c r="Q11" s="36"/>
      <c r="R11" s="36"/>
    </row>
    <row r="12" spans="1:18">
      <c r="A12" s="35"/>
      <c r="B12" s="36"/>
      <c r="C12" s="35"/>
      <c r="D12" s="36"/>
      <c r="E12" s="36"/>
      <c r="F12" s="38"/>
      <c r="G12" s="38"/>
      <c r="H12" s="38"/>
      <c r="I12" s="36"/>
      <c r="J12" s="8"/>
      <c r="K12" s="12" t="s">
        <v>12</v>
      </c>
      <c r="L12" s="10" t="s">
        <v>13</v>
      </c>
      <c r="M12" s="10" t="s">
        <v>14</v>
      </c>
      <c r="N12" s="10" t="s">
        <v>15</v>
      </c>
      <c r="O12" s="10" t="s">
        <v>16</v>
      </c>
      <c r="P12" s="10" t="s">
        <v>17</v>
      </c>
      <c r="Q12" s="10" t="s">
        <v>18</v>
      </c>
      <c r="R12" s="10" t="s">
        <v>19</v>
      </c>
    </row>
    <row r="13" spans="1:18" ht="76.5">
      <c r="A13" s="20">
        <v>71</v>
      </c>
      <c r="B13" s="15" t="s">
        <v>21</v>
      </c>
      <c r="C13" s="19" t="s">
        <v>32</v>
      </c>
      <c r="D13" s="15">
        <v>60</v>
      </c>
      <c r="E13" s="15">
        <v>13.45</v>
      </c>
      <c r="F13" s="27">
        <v>0.7</v>
      </c>
      <c r="G13" s="27">
        <v>0.1</v>
      </c>
      <c r="H13" s="27">
        <v>2.8</v>
      </c>
      <c r="I13" s="22">
        <v>15.6</v>
      </c>
      <c r="J13" s="23"/>
      <c r="K13" s="22">
        <v>8.4</v>
      </c>
      <c r="L13" s="2">
        <v>12</v>
      </c>
      <c r="M13" s="9">
        <v>0</v>
      </c>
      <c r="N13" s="2">
        <v>0.5</v>
      </c>
      <c r="O13" s="9">
        <v>0</v>
      </c>
      <c r="P13" s="9">
        <v>0</v>
      </c>
      <c r="Q13" s="9">
        <v>0</v>
      </c>
      <c r="R13" s="2">
        <v>10.5</v>
      </c>
    </row>
    <row r="14" spans="1:18" ht="77.25">
      <c r="A14" s="1">
        <v>88</v>
      </c>
      <c r="B14" s="1" t="s">
        <v>24</v>
      </c>
      <c r="C14" s="4" t="s">
        <v>33</v>
      </c>
      <c r="D14" s="1">
        <v>200</v>
      </c>
      <c r="E14" s="2">
        <v>8.61</v>
      </c>
      <c r="F14" s="2">
        <v>1.6</v>
      </c>
      <c r="G14" s="2">
        <v>4.9000000000000004</v>
      </c>
      <c r="H14" s="2">
        <v>11.5</v>
      </c>
      <c r="I14" s="2">
        <v>96.8</v>
      </c>
      <c r="J14" s="28"/>
      <c r="K14" s="2">
        <v>75.2</v>
      </c>
      <c r="L14" s="2">
        <v>14.7</v>
      </c>
      <c r="M14" s="2">
        <v>34.200000000000003</v>
      </c>
      <c r="N14" s="2">
        <v>1.0249999999999999</v>
      </c>
      <c r="O14" s="2">
        <v>1</v>
      </c>
      <c r="P14" s="2">
        <v>5.5</v>
      </c>
      <c r="Q14" s="2">
        <v>0.6</v>
      </c>
      <c r="R14" s="2">
        <v>9.5</v>
      </c>
    </row>
    <row r="15" spans="1:18" ht="39">
      <c r="A15" s="1">
        <v>268</v>
      </c>
      <c r="B15" s="15" t="s">
        <v>26</v>
      </c>
      <c r="C15" s="4" t="s">
        <v>34</v>
      </c>
      <c r="D15" s="1">
        <v>90</v>
      </c>
      <c r="E15" s="2">
        <v>45.92</v>
      </c>
      <c r="F15" s="2">
        <v>12.1</v>
      </c>
      <c r="G15" s="2">
        <v>15.9</v>
      </c>
      <c r="H15" s="2">
        <v>18.2</v>
      </c>
      <c r="I15" s="2">
        <v>263.5</v>
      </c>
      <c r="J15" s="2"/>
      <c r="K15" s="2">
        <v>39.4</v>
      </c>
      <c r="L15" s="2">
        <v>28.9</v>
      </c>
      <c r="M15" s="2">
        <v>149.69999999999999</v>
      </c>
      <c r="N15" s="2">
        <v>0.9</v>
      </c>
      <c r="O15" s="2">
        <v>25.9</v>
      </c>
      <c r="P15" s="2">
        <v>0.1</v>
      </c>
      <c r="Q15" s="9">
        <v>0</v>
      </c>
      <c r="R15" s="2">
        <v>0.1</v>
      </c>
    </row>
    <row r="16" spans="1:18">
      <c r="A16" s="1">
        <v>198</v>
      </c>
      <c r="B16" s="1" t="s">
        <v>28</v>
      </c>
      <c r="C16" s="13" t="s">
        <v>35</v>
      </c>
      <c r="D16" s="14" t="s">
        <v>36</v>
      </c>
      <c r="E16" s="16">
        <v>9.66</v>
      </c>
      <c r="F16" s="22">
        <v>13</v>
      </c>
      <c r="G16" s="22">
        <v>7.4</v>
      </c>
      <c r="H16" s="22">
        <v>42.4</v>
      </c>
      <c r="I16" s="22">
        <v>287.89999999999998</v>
      </c>
      <c r="J16" s="22"/>
      <c r="K16" s="22">
        <v>84.5</v>
      </c>
      <c r="L16" s="29">
        <v>0</v>
      </c>
      <c r="M16" s="29">
        <v>0</v>
      </c>
      <c r="N16" s="22">
        <v>5</v>
      </c>
      <c r="O16" s="29">
        <v>0</v>
      </c>
      <c r="P16" s="22">
        <v>0.02</v>
      </c>
      <c r="Q16" s="29">
        <v>0</v>
      </c>
      <c r="R16" s="22">
        <v>0.2</v>
      </c>
    </row>
    <row r="17" spans="1:18" ht="51.75">
      <c r="A17" s="1">
        <v>349</v>
      </c>
      <c r="B17" s="15" t="s">
        <v>37</v>
      </c>
      <c r="C17" s="3" t="s">
        <v>38</v>
      </c>
      <c r="D17" s="1">
        <v>200</v>
      </c>
      <c r="E17" s="2">
        <v>7.02</v>
      </c>
      <c r="F17" s="2">
        <v>0.1</v>
      </c>
      <c r="G17" s="2">
        <v>0</v>
      </c>
      <c r="H17" s="2">
        <v>21.8</v>
      </c>
      <c r="I17" s="2">
        <v>87.6</v>
      </c>
      <c r="J17" s="23"/>
      <c r="K17" s="2">
        <v>19.5</v>
      </c>
      <c r="L17" s="2">
        <v>30.1</v>
      </c>
      <c r="M17" s="2">
        <v>31.9</v>
      </c>
      <c r="N17" s="2">
        <v>0.5</v>
      </c>
      <c r="O17" s="2">
        <v>0.2</v>
      </c>
      <c r="P17" s="2">
        <v>0.01</v>
      </c>
      <c r="Q17" s="2">
        <v>0.3</v>
      </c>
      <c r="R17" s="2">
        <v>0.8</v>
      </c>
    </row>
    <row r="18" spans="1:18" ht="26.25">
      <c r="A18" s="1"/>
      <c r="B18" s="15" t="s">
        <v>39</v>
      </c>
      <c r="C18" s="3" t="s">
        <v>40</v>
      </c>
      <c r="D18" s="1">
        <v>30</v>
      </c>
      <c r="E18" s="2">
        <v>2.2000000000000002</v>
      </c>
      <c r="F18" s="2">
        <v>1.68</v>
      </c>
      <c r="G18" s="2">
        <v>0.33</v>
      </c>
      <c r="H18" s="2">
        <v>14.82</v>
      </c>
      <c r="I18" s="2">
        <v>68.97</v>
      </c>
      <c r="J18" s="23"/>
      <c r="K18" s="2">
        <v>6.9</v>
      </c>
      <c r="L18" s="2">
        <v>7.5</v>
      </c>
      <c r="M18" s="2">
        <v>31.799999999999997</v>
      </c>
      <c r="N18" s="2">
        <v>0.92999999999999994</v>
      </c>
      <c r="O18" s="9">
        <v>0</v>
      </c>
      <c r="P18" s="2">
        <v>0.03</v>
      </c>
      <c r="Q18" s="9">
        <v>0</v>
      </c>
      <c r="R18" s="9">
        <v>0</v>
      </c>
    </row>
    <row r="19" spans="1:18">
      <c r="A19" s="1"/>
      <c r="B19" s="15" t="s">
        <v>41</v>
      </c>
      <c r="C19" s="11" t="s">
        <v>42</v>
      </c>
      <c r="D19" s="1">
        <v>30</v>
      </c>
      <c r="E19" s="16">
        <v>2.2000000000000002</v>
      </c>
      <c r="F19" s="2">
        <v>2.37</v>
      </c>
      <c r="G19" s="2">
        <v>0.3</v>
      </c>
      <c r="H19" s="2">
        <v>14.49</v>
      </c>
      <c r="I19" s="2">
        <v>70.14</v>
      </c>
      <c r="J19" s="23"/>
      <c r="K19" s="2">
        <v>6.8999999999999995</v>
      </c>
      <c r="L19" s="2">
        <v>9.8999999999999986</v>
      </c>
      <c r="M19" s="2">
        <v>26.099999999999998</v>
      </c>
      <c r="N19" s="2">
        <v>0.33</v>
      </c>
      <c r="O19" s="9">
        <v>0</v>
      </c>
      <c r="P19" s="2">
        <v>0.03</v>
      </c>
      <c r="Q19" s="9">
        <v>0</v>
      </c>
      <c r="R19" s="9">
        <v>0</v>
      </c>
    </row>
    <row r="20" spans="1:18">
      <c r="A20" s="1">
        <v>386</v>
      </c>
      <c r="B20" s="15" t="s">
        <v>43</v>
      </c>
      <c r="C20" s="11" t="s">
        <v>44</v>
      </c>
      <c r="D20" s="1">
        <v>100</v>
      </c>
      <c r="E20" s="2">
        <v>11.33</v>
      </c>
      <c r="F20" s="2">
        <v>2.7</v>
      </c>
      <c r="G20" s="2">
        <v>2.5</v>
      </c>
      <c r="H20" s="2">
        <v>10.8</v>
      </c>
      <c r="I20" s="2">
        <v>79</v>
      </c>
      <c r="J20" s="23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>
      <c r="A21" s="34" t="s">
        <v>30</v>
      </c>
      <c r="B21" s="34"/>
      <c r="C21" s="34"/>
      <c r="D21" s="10">
        <v>865</v>
      </c>
      <c r="E21" s="10">
        <v>100.39</v>
      </c>
      <c r="F21" s="10">
        <v>34.25</v>
      </c>
      <c r="G21" s="10">
        <v>31.429999999999996</v>
      </c>
      <c r="H21" s="10">
        <v>136.81</v>
      </c>
      <c r="I21" s="10">
        <v>969.51</v>
      </c>
      <c r="J21" s="10">
        <v>0</v>
      </c>
      <c r="K21" s="7">
        <v>361.8</v>
      </c>
      <c r="L21" s="7">
        <v>118.1</v>
      </c>
      <c r="M21" s="7">
        <v>367.7</v>
      </c>
      <c r="N21" s="7">
        <v>9.2850000000000001</v>
      </c>
      <c r="O21" s="7">
        <v>47.099999999999994</v>
      </c>
      <c r="P21" s="7">
        <v>5.7349999999999994</v>
      </c>
      <c r="Q21" s="7">
        <v>0.99999999999999989</v>
      </c>
      <c r="R21" s="7">
        <v>22.450000000000003</v>
      </c>
    </row>
    <row r="22" spans="1:18">
      <c r="A22" s="32" t="s">
        <v>45</v>
      </c>
      <c r="B22" s="32"/>
      <c r="C22" s="32"/>
      <c r="D22" s="32"/>
      <c r="E22" s="7">
        <v>173.32999999999998</v>
      </c>
      <c r="F22" s="7">
        <v>52.980000000000004</v>
      </c>
      <c r="G22" s="7">
        <v>47.58</v>
      </c>
      <c r="H22" s="7">
        <v>217.67500000000001</v>
      </c>
      <c r="I22" s="7">
        <v>1512.88</v>
      </c>
      <c r="J22" s="23"/>
      <c r="K22" s="7">
        <v>529.41000000000008</v>
      </c>
      <c r="L22" s="7">
        <v>175.89499999999998</v>
      </c>
      <c r="M22" s="7">
        <v>569.00749999999994</v>
      </c>
      <c r="N22" s="7">
        <v>30.525000000000002</v>
      </c>
      <c r="O22" s="7">
        <v>47.174999999999997</v>
      </c>
      <c r="P22" s="7">
        <v>10.625</v>
      </c>
      <c r="Q22" s="7">
        <v>3.92</v>
      </c>
      <c r="R22" s="7">
        <v>24.257500000000004</v>
      </c>
    </row>
    <row r="30" spans="1:18" ht="15.75">
      <c r="A30" s="39" t="s">
        <v>49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1:18" ht="15.75">
      <c r="A31" s="33" t="s">
        <v>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>
      <c r="A32" s="35" t="s">
        <v>1</v>
      </c>
      <c r="B32" s="36" t="s">
        <v>2</v>
      </c>
      <c r="C32" s="35" t="s">
        <v>3</v>
      </c>
      <c r="D32" s="36" t="s">
        <v>4</v>
      </c>
      <c r="E32" s="36" t="s">
        <v>5</v>
      </c>
      <c r="F32" s="37" t="s">
        <v>6</v>
      </c>
      <c r="G32" s="37" t="s">
        <v>7</v>
      </c>
      <c r="H32" s="37" t="s">
        <v>8</v>
      </c>
      <c r="I32" s="36" t="s">
        <v>9</v>
      </c>
      <c r="J32" s="8"/>
      <c r="K32" s="6" t="s">
        <v>10</v>
      </c>
      <c r="L32" s="6"/>
      <c r="M32" s="6"/>
      <c r="N32" s="6"/>
      <c r="O32" s="36" t="s">
        <v>11</v>
      </c>
      <c r="P32" s="36"/>
      <c r="Q32" s="36"/>
      <c r="R32" s="36"/>
    </row>
    <row r="33" spans="1:18">
      <c r="A33" s="35"/>
      <c r="B33" s="36"/>
      <c r="C33" s="35"/>
      <c r="D33" s="36"/>
      <c r="E33" s="36"/>
      <c r="F33" s="38"/>
      <c r="G33" s="38"/>
      <c r="H33" s="38"/>
      <c r="I33" s="36"/>
      <c r="J33" s="8"/>
      <c r="K33" s="31" t="s">
        <v>12</v>
      </c>
      <c r="L33" s="10" t="s">
        <v>13</v>
      </c>
      <c r="M33" s="10" t="s">
        <v>14</v>
      </c>
      <c r="N33" s="10" t="s">
        <v>15</v>
      </c>
      <c r="O33" s="10" t="s">
        <v>16</v>
      </c>
      <c r="P33" s="10" t="s">
        <v>17</v>
      </c>
      <c r="Q33" s="10" t="s">
        <v>18</v>
      </c>
      <c r="R33" s="10" t="s">
        <v>19</v>
      </c>
    </row>
    <row r="34" spans="1:18" ht="102">
      <c r="A34" s="30" t="s">
        <v>20</v>
      </c>
      <c r="B34" s="17" t="s">
        <v>21</v>
      </c>
      <c r="C34" s="19" t="s">
        <v>22</v>
      </c>
      <c r="D34" s="1" t="s">
        <v>23</v>
      </c>
      <c r="E34" s="1">
        <v>46.44</v>
      </c>
      <c r="F34" s="24">
        <v>8.6</v>
      </c>
      <c r="G34" s="24">
        <v>11.4</v>
      </c>
      <c r="H34" s="24">
        <v>9.06</v>
      </c>
      <c r="I34" s="2">
        <v>172.8</v>
      </c>
      <c r="J34" s="25"/>
      <c r="K34" s="2">
        <v>71</v>
      </c>
      <c r="L34" s="2">
        <v>15.7</v>
      </c>
      <c r="M34" s="2">
        <v>72.45</v>
      </c>
      <c r="N34" s="2">
        <v>26.13</v>
      </c>
      <c r="O34" s="2">
        <v>0.1</v>
      </c>
      <c r="P34" s="2">
        <v>0.13</v>
      </c>
      <c r="Q34" s="2">
        <v>2.6</v>
      </c>
      <c r="R34" s="2">
        <v>0.81</v>
      </c>
    </row>
    <row r="35" spans="1:18" ht="64.5">
      <c r="A35" s="1">
        <v>309</v>
      </c>
      <c r="B35" s="14" t="s">
        <v>24</v>
      </c>
      <c r="C35" s="18" t="s">
        <v>25</v>
      </c>
      <c r="D35" s="14">
        <v>180</v>
      </c>
      <c r="E35" s="2">
        <v>11.55</v>
      </c>
      <c r="F35" s="2">
        <f>5.52*180/150</f>
        <v>6.6239999999999997</v>
      </c>
      <c r="G35" s="2">
        <f>4.5*180/150</f>
        <v>5.4</v>
      </c>
      <c r="H35" s="2">
        <f>26.45*180/150</f>
        <v>31.74</v>
      </c>
      <c r="I35" s="2">
        <f>168.45*180/150</f>
        <v>202.14</v>
      </c>
      <c r="J35" s="26"/>
      <c r="K35" s="2">
        <f>4.86*180/150</f>
        <v>5.8320000000000007</v>
      </c>
      <c r="L35" s="2">
        <f>21.12*180/150</f>
        <v>25.344000000000001</v>
      </c>
      <c r="M35" s="2">
        <f>37.17*180/150</f>
        <v>44.603999999999999</v>
      </c>
      <c r="N35" s="2">
        <f>1.1025*180/150</f>
        <v>1.3230000000000002</v>
      </c>
      <c r="O35" s="2">
        <v>0</v>
      </c>
      <c r="P35" s="2">
        <f>0.0525*180/150</f>
        <v>6.3E-2</v>
      </c>
      <c r="Q35" s="2">
        <f>0.78*180/150</f>
        <v>0.93600000000000005</v>
      </c>
      <c r="R35" s="2">
        <v>0</v>
      </c>
    </row>
    <row r="36" spans="1:18">
      <c r="A36" s="42">
        <v>15</v>
      </c>
      <c r="B36" s="1" t="s">
        <v>26</v>
      </c>
      <c r="C36" s="13" t="s">
        <v>46</v>
      </c>
      <c r="D36" s="1">
        <v>10</v>
      </c>
      <c r="E36" s="2">
        <v>9.6</v>
      </c>
      <c r="F36" s="2">
        <v>2.3199999999999998</v>
      </c>
      <c r="G36" s="2">
        <v>2.95</v>
      </c>
      <c r="H36" s="2">
        <v>0</v>
      </c>
      <c r="I36" s="2">
        <v>35.83</v>
      </c>
      <c r="J36" s="23"/>
      <c r="K36" s="2">
        <v>88</v>
      </c>
      <c r="L36" s="2">
        <v>3.5</v>
      </c>
      <c r="M36" s="2">
        <v>50</v>
      </c>
      <c r="N36" s="2">
        <v>0.1</v>
      </c>
      <c r="O36" s="2">
        <v>26</v>
      </c>
      <c r="P36" s="2">
        <v>0</v>
      </c>
      <c r="Q36" s="2">
        <v>0</v>
      </c>
      <c r="R36" s="2">
        <v>0</v>
      </c>
    </row>
    <row r="37" spans="1:18" ht="39">
      <c r="A37" s="1"/>
      <c r="B37" s="1" t="s">
        <v>28</v>
      </c>
      <c r="C37" s="4" t="s">
        <v>27</v>
      </c>
      <c r="D37" s="1">
        <v>40</v>
      </c>
      <c r="E37" s="2">
        <v>2.93</v>
      </c>
      <c r="F37" s="2">
        <v>3.16</v>
      </c>
      <c r="G37" s="2">
        <v>0.4</v>
      </c>
      <c r="H37" s="2">
        <v>19.32</v>
      </c>
      <c r="I37" s="2">
        <v>93.52</v>
      </c>
      <c r="J37" s="26"/>
      <c r="K37" s="2">
        <v>9.1999999999999993</v>
      </c>
      <c r="L37" s="2">
        <v>13.2</v>
      </c>
      <c r="M37" s="2">
        <v>34.799999999999997</v>
      </c>
      <c r="N37" s="2">
        <v>0.44</v>
      </c>
      <c r="O37" s="2">
        <v>0</v>
      </c>
      <c r="P37" s="2">
        <v>0.04</v>
      </c>
      <c r="Q37" s="2">
        <v>0.09</v>
      </c>
      <c r="R37" s="2">
        <v>0.1</v>
      </c>
    </row>
    <row r="38" spans="1:18">
      <c r="A38" s="1">
        <v>379</v>
      </c>
      <c r="B38" s="1" t="s">
        <v>37</v>
      </c>
      <c r="C38" s="5" t="s">
        <v>29</v>
      </c>
      <c r="D38" s="1">
        <v>200</v>
      </c>
      <c r="E38" s="2">
        <v>13.95</v>
      </c>
      <c r="F38" s="2">
        <v>3.6</v>
      </c>
      <c r="G38" s="2">
        <v>2.7</v>
      </c>
      <c r="H38" s="2">
        <v>28.3</v>
      </c>
      <c r="I38" s="2">
        <v>151.80000000000001</v>
      </c>
      <c r="J38" s="26"/>
      <c r="K38" s="2">
        <v>100.3</v>
      </c>
      <c r="L38" s="2">
        <v>11.7</v>
      </c>
      <c r="M38" s="2">
        <v>75</v>
      </c>
      <c r="N38" s="2">
        <v>0.1</v>
      </c>
      <c r="O38" s="2">
        <v>0</v>
      </c>
      <c r="P38" s="2">
        <v>4.7</v>
      </c>
      <c r="Q38" s="2">
        <v>0.1</v>
      </c>
      <c r="R38" s="2">
        <v>1.1000000000000001</v>
      </c>
    </row>
    <row r="39" spans="1:18">
      <c r="A39" s="34" t="s">
        <v>30</v>
      </c>
      <c r="B39" s="34"/>
      <c r="C39" s="34"/>
      <c r="D39" s="10">
        <v>550</v>
      </c>
      <c r="E39" s="7">
        <f t="shared" ref="E39:R39" si="0">SUM(E34:E38)</f>
        <v>84.47</v>
      </c>
      <c r="F39" s="7">
        <f t="shared" si="0"/>
        <v>24.304000000000002</v>
      </c>
      <c r="G39" s="7">
        <f t="shared" si="0"/>
        <v>22.849999999999998</v>
      </c>
      <c r="H39" s="7">
        <f t="shared" si="0"/>
        <v>88.42</v>
      </c>
      <c r="I39" s="7">
        <f t="shared" si="0"/>
        <v>656.08999999999992</v>
      </c>
      <c r="J39" s="7">
        <f t="shared" si="0"/>
        <v>0</v>
      </c>
      <c r="K39" s="7">
        <f t="shared" si="0"/>
        <v>274.33199999999999</v>
      </c>
      <c r="L39" s="7">
        <f t="shared" si="0"/>
        <v>69.444000000000003</v>
      </c>
      <c r="M39" s="7">
        <f t="shared" si="0"/>
        <v>276.85399999999998</v>
      </c>
      <c r="N39" s="7">
        <f t="shared" si="0"/>
        <v>28.093000000000004</v>
      </c>
      <c r="O39" s="7">
        <f t="shared" si="0"/>
        <v>26.1</v>
      </c>
      <c r="P39" s="7">
        <f t="shared" si="0"/>
        <v>4.9329999999999998</v>
      </c>
      <c r="Q39" s="7">
        <f t="shared" si="0"/>
        <v>3.726</v>
      </c>
      <c r="R39" s="7">
        <f t="shared" si="0"/>
        <v>2.0100000000000002</v>
      </c>
    </row>
    <row r="40" spans="1:18" ht="15.75">
      <c r="A40" s="33" t="s">
        <v>31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>
      <c r="A41" s="35" t="s">
        <v>1</v>
      </c>
      <c r="B41" s="36" t="s">
        <v>2</v>
      </c>
      <c r="C41" s="35" t="s">
        <v>3</v>
      </c>
      <c r="D41" s="36" t="s">
        <v>4</v>
      </c>
      <c r="E41" s="36" t="s">
        <v>5</v>
      </c>
      <c r="F41" s="37" t="s">
        <v>6</v>
      </c>
      <c r="G41" s="37" t="s">
        <v>7</v>
      </c>
      <c r="H41" s="37" t="s">
        <v>8</v>
      </c>
      <c r="I41" s="36" t="s">
        <v>9</v>
      </c>
      <c r="J41" s="8"/>
      <c r="K41" s="6" t="s">
        <v>10</v>
      </c>
      <c r="L41" s="6"/>
      <c r="M41" s="6"/>
      <c r="N41" s="6"/>
      <c r="O41" s="36" t="s">
        <v>11</v>
      </c>
      <c r="P41" s="36"/>
      <c r="Q41" s="36"/>
      <c r="R41" s="36"/>
    </row>
    <row r="42" spans="1:18">
      <c r="A42" s="35"/>
      <c r="B42" s="36"/>
      <c r="C42" s="35"/>
      <c r="D42" s="36"/>
      <c r="E42" s="36"/>
      <c r="F42" s="38"/>
      <c r="G42" s="38"/>
      <c r="H42" s="38"/>
      <c r="I42" s="36"/>
      <c r="J42" s="8"/>
      <c r="K42" s="31" t="s">
        <v>12</v>
      </c>
      <c r="L42" s="10" t="s">
        <v>13</v>
      </c>
      <c r="M42" s="10" t="s">
        <v>14</v>
      </c>
      <c r="N42" s="10" t="s">
        <v>15</v>
      </c>
      <c r="O42" s="10" t="s">
        <v>16</v>
      </c>
      <c r="P42" s="10" t="s">
        <v>17</v>
      </c>
      <c r="Q42" s="10" t="s">
        <v>18</v>
      </c>
      <c r="R42" s="10" t="s">
        <v>19</v>
      </c>
    </row>
    <row r="43" spans="1:18" ht="77.25">
      <c r="A43" s="42">
        <v>71</v>
      </c>
      <c r="B43" s="1">
        <v>1</v>
      </c>
      <c r="C43" s="4" t="s">
        <v>32</v>
      </c>
      <c r="D43" s="14">
        <v>100</v>
      </c>
      <c r="E43" s="1">
        <v>22.42</v>
      </c>
      <c r="F43" s="24">
        <v>1.2</v>
      </c>
      <c r="G43" s="24">
        <v>0.2</v>
      </c>
      <c r="H43" s="24">
        <v>4.5999999999999996</v>
      </c>
      <c r="I43" s="2">
        <v>26</v>
      </c>
      <c r="J43" s="25"/>
      <c r="K43" s="2">
        <v>14</v>
      </c>
      <c r="L43" s="2">
        <v>20</v>
      </c>
      <c r="M43" s="2">
        <v>0</v>
      </c>
      <c r="N43" s="2">
        <v>0.8</v>
      </c>
      <c r="O43" s="2">
        <v>0</v>
      </c>
      <c r="P43" s="2">
        <v>0</v>
      </c>
      <c r="Q43" s="2">
        <v>0</v>
      </c>
      <c r="R43" s="2">
        <v>17.5</v>
      </c>
    </row>
    <row r="44" spans="1:18" ht="77.25">
      <c r="A44" s="1">
        <v>88</v>
      </c>
      <c r="B44" s="1" t="s">
        <v>24</v>
      </c>
      <c r="C44" s="3" t="s">
        <v>33</v>
      </c>
      <c r="D44" s="14">
        <v>250</v>
      </c>
      <c r="E44" s="1">
        <v>10.77</v>
      </c>
      <c r="F44" s="2">
        <v>1.6</v>
      </c>
      <c r="G44" s="2">
        <v>4.9000000000000004</v>
      </c>
      <c r="H44" s="2">
        <v>11.5</v>
      </c>
      <c r="I44" s="2">
        <v>96.8</v>
      </c>
      <c r="J44" s="43"/>
      <c r="K44" s="2">
        <v>75.2</v>
      </c>
      <c r="L44" s="2">
        <v>14.7</v>
      </c>
      <c r="M44" s="2">
        <v>34.200000000000003</v>
      </c>
      <c r="N44" s="2">
        <v>1.0249999999999999</v>
      </c>
      <c r="O44" s="2">
        <v>1</v>
      </c>
      <c r="P44" s="2">
        <v>5.5</v>
      </c>
      <c r="Q44" s="2">
        <v>0.6</v>
      </c>
      <c r="R44" s="2">
        <v>9.5</v>
      </c>
    </row>
    <row r="45" spans="1:18" ht="39">
      <c r="A45" s="1">
        <v>268</v>
      </c>
      <c r="B45" s="1" t="s">
        <v>26</v>
      </c>
      <c r="C45" s="3" t="s">
        <v>34</v>
      </c>
      <c r="D45" s="14">
        <v>100</v>
      </c>
      <c r="E45" s="2">
        <v>51.02</v>
      </c>
      <c r="F45" s="2">
        <v>14.8</v>
      </c>
      <c r="G45" s="2">
        <v>19.399999999999999</v>
      </c>
      <c r="H45" s="2">
        <v>22.2</v>
      </c>
      <c r="I45" s="2">
        <v>322</v>
      </c>
      <c r="J45" s="23"/>
      <c r="K45" s="2">
        <v>43.7</v>
      </c>
      <c r="L45" s="2">
        <v>32.1</v>
      </c>
      <c r="M45" s="2">
        <v>166.4</v>
      </c>
      <c r="N45" s="2">
        <v>1</v>
      </c>
      <c r="O45" s="2">
        <v>28.7</v>
      </c>
      <c r="P45" s="2">
        <v>0.1</v>
      </c>
      <c r="Q45" s="2">
        <v>0</v>
      </c>
      <c r="R45" s="2">
        <v>0.1</v>
      </c>
    </row>
    <row r="46" spans="1:18">
      <c r="A46" s="1">
        <v>198</v>
      </c>
      <c r="B46" s="1" t="s">
        <v>28</v>
      </c>
      <c r="C46" s="13" t="s">
        <v>47</v>
      </c>
      <c r="D46" s="14" t="s">
        <v>48</v>
      </c>
      <c r="E46" s="14">
        <v>15.75</v>
      </c>
      <c r="F46" s="2">
        <v>15.587999999999999</v>
      </c>
      <c r="G46" s="2">
        <v>7.823999999999999</v>
      </c>
      <c r="H46" s="2">
        <v>40.020000000000003</v>
      </c>
      <c r="I46" s="2">
        <v>291.43200000000002</v>
      </c>
      <c r="J46" s="23"/>
      <c r="K46" s="2">
        <v>108.24</v>
      </c>
      <c r="L46" s="2">
        <v>70.512</v>
      </c>
      <c r="M46" s="2">
        <v>243.51600000000002</v>
      </c>
      <c r="N46" s="2">
        <v>5.3760000000000003</v>
      </c>
      <c r="O46" s="2">
        <v>34.283999999999999</v>
      </c>
      <c r="P46" s="2">
        <v>0.56399999999999995</v>
      </c>
      <c r="Q46" s="2">
        <v>1.1759999999999999</v>
      </c>
      <c r="R46" s="2">
        <v>0</v>
      </c>
    </row>
    <row r="47" spans="1:18" ht="51.75">
      <c r="A47" s="1">
        <v>349</v>
      </c>
      <c r="B47" s="1" t="s">
        <v>37</v>
      </c>
      <c r="C47" s="3" t="s">
        <v>38</v>
      </c>
      <c r="D47" s="1">
        <v>200</v>
      </c>
      <c r="E47" s="2">
        <v>7.02</v>
      </c>
      <c r="F47" s="2">
        <v>0.1</v>
      </c>
      <c r="G47" s="2">
        <v>0</v>
      </c>
      <c r="H47" s="2">
        <v>21.8</v>
      </c>
      <c r="I47" s="2">
        <v>87.6</v>
      </c>
      <c r="J47" s="23"/>
      <c r="K47" s="2">
        <v>19.5</v>
      </c>
      <c r="L47" s="2">
        <v>30.1</v>
      </c>
      <c r="M47" s="2">
        <v>31.9</v>
      </c>
      <c r="N47" s="2">
        <v>0.5</v>
      </c>
      <c r="O47" s="2">
        <v>0.2</v>
      </c>
      <c r="P47" s="2">
        <v>0.01</v>
      </c>
      <c r="Q47" s="2">
        <v>0.3</v>
      </c>
      <c r="R47" s="2">
        <v>0.8</v>
      </c>
    </row>
    <row r="48" spans="1:18" ht="26.25">
      <c r="A48" s="1"/>
      <c r="B48" s="1" t="s">
        <v>39</v>
      </c>
      <c r="C48" s="3" t="s">
        <v>40</v>
      </c>
      <c r="D48" s="14">
        <v>40</v>
      </c>
      <c r="E48" s="2">
        <v>2.93</v>
      </c>
      <c r="F48" s="2">
        <v>1.68</v>
      </c>
      <c r="G48" s="2">
        <v>0.33</v>
      </c>
      <c r="H48" s="2">
        <v>14.82</v>
      </c>
      <c r="I48" s="2">
        <v>68.97</v>
      </c>
      <c r="J48" s="23"/>
      <c r="K48" s="2">
        <v>6.9</v>
      </c>
      <c r="L48" s="2">
        <v>7.5</v>
      </c>
      <c r="M48" s="2">
        <v>31.799999999999997</v>
      </c>
      <c r="N48" s="2">
        <v>0.92999999999999994</v>
      </c>
      <c r="O48" s="2">
        <v>0</v>
      </c>
      <c r="P48" s="2">
        <v>0.03</v>
      </c>
      <c r="Q48" s="2">
        <v>0</v>
      </c>
      <c r="R48" s="2">
        <v>0</v>
      </c>
    </row>
    <row r="49" spans="1:18">
      <c r="A49" s="1"/>
      <c r="B49" s="1" t="s">
        <v>41</v>
      </c>
      <c r="C49" s="44" t="s">
        <v>42</v>
      </c>
      <c r="D49" s="14">
        <v>70</v>
      </c>
      <c r="E49" s="16">
        <v>5.13</v>
      </c>
      <c r="F49" s="2">
        <v>2.37</v>
      </c>
      <c r="G49" s="2">
        <v>0.3</v>
      </c>
      <c r="H49" s="2">
        <v>14.49</v>
      </c>
      <c r="I49" s="2">
        <v>70.14</v>
      </c>
      <c r="J49" s="23"/>
      <c r="K49" s="2">
        <v>6.8999999999999995</v>
      </c>
      <c r="L49" s="2">
        <v>9.8999999999999986</v>
      </c>
      <c r="M49" s="2">
        <v>26.099999999999998</v>
      </c>
      <c r="N49" s="2">
        <v>0.33</v>
      </c>
      <c r="O49" s="2">
        <v>0</v>
      </c>
      <c r="P49" s="2">
        <v>0.03</v>
      </c>
      <c r="Q49" s="2">
        <v>0</v>
      </c>
      <c r="R49" s="2">
        <v>0</v>
      </c>
    </row>
    <row r="50" spans="1:18">
      <c r="A50" s="1">
        <v>386</v>
      </c>
      <c r="B50" s="1" t="s">
        <v>43</v>
      </c>
      <c r="C50" s="11" t="s">
        <v>44</v>
      </c>
      <c r="D50" s="1">
        <v>100</v>
      </c>
      <c r="E50" s="2">
        <v>11.33</v>
      </c>
      <c r="F50" s="2">
        <v>2.7</v>
      </c>
      <c r="G50" s="2">
        <v>2.5</v>
      </c>
      <c r="H50" s="2">
        <v>10.8</v>
      </c>
      <c r="I50" s="2">
        <v>79</v>
      </c>
      <c r="J50" s="23"/>
      <c r="K50" s="2">
        <v>121</v>
      </c>
      <c r="L50" s="2">
        <v>15</v>
      </c>
      <c r="M50" s="2">
        <v>94</v>
      </c>
      <c r="N50" s="2">
        <v>0.1</v>
      </c>
      <c r="O50" s="2">
        <v>20</v>
      </c>
      <c r="P50" s="2">
        <v>4.4999999999999998E-2</v>
      </c>
      <c r="Q50" s="2">
        <v>0.1</v>
      </c>
      <c r="R50" s="2">
        <v>1.35</v>
      </c>
    </row>
    <row r="51" spans="1:18">
      <c r="A51" s="34" t="s">
        <v>30</v>
      </c>
      <c r="B51" s="34"/>
      <c r="C51" s="34"/>
      <c r="D51" s="10">
        <v>1050</v>
      </c>
      <c r="E51" s="10">
        <f t="shared" ref="E51:R51" si="1">SUM(E43:E50)</f>
        <v>126.37</v>
      </c>
      <c r="F51" s="7">
        <f t="shared" si="1"/>
        <v>40.038000000000004</v>
      </c>
      <c r="G51" s="7">
        <f t="shared" si="1"/>
        <v>35.453999999999994</v>
      </c>
      <c r="H51" s="7">
        <f t="shared" si="1"/>
        <v>140.23000000000002</v>
      </c>
      <c r="I51" s="7">
        <f t="shared" si="1"/>
        <v>1041.942</v>
      </c>
      <c r="J51" s="7">
        <f t="shared" si="1"/>
        <v>0</v>
      </c>
      <c r="K51" s="7">
        <f t="shared" si="1"/>
        <v>395.43999999999994</v>
      </c>
      <c r="L51" s="7">
        <f t="shared" si="1"/>
        <v>199.81200000000001</v>
      </c>
      <c r="M51" s="7">
        <f t="shared" si="1"/>
        <v>627.91600000000005</v>
      </c>
      <c r="N51" s="7">
        <f t="shared" si="1"/>
        <v>10.061</v>
      </c>
      <c r="O51" s="7">
        <f t="shared" si="1"/>
        <v>84.183999999999997</v>
      </c>
      <c r="P51" s="7">
        <f t="shared" si="1"/>
        <v>6.2789999999999999</v>
      </c>
      <c r="Q51" s="7">
        <f t="shared" si="1"/>
        <v>2.1759999999999997</v>
      </c>
      <c r="R51" s="7">
        <f t="shared" si="1"/>
        <v>29.250000000000004</v>
      </c>
    </row>
    <row r="52" spans="1:18">
      <c r="A52" s="32" t="s">
        <v>45</v>
      </c>
      <c r="B52" s="32"/>
      <c r="C52" s="32"/>
      <c r="D52" s="32"/>
      <c r="E52" s="7">
        <f>E39+E51</f>
        <v>210.84</v>
      </c>
      <c r="F52" s="7">
        <f>F39+F51</f>
        <v>64.342000000000013</v>
      </c>
      <c r="G52" s="7">
        <f>G39+G51</f>
        <v>58.303999999999988</v>
      </c>
      <c r="H52" s="7">
        <f>H39+H51</f>
        <v>228.65000000000003</v>
      </c>
      <c r="I52" s="7">
        <f>I39+I51</f>
        <v>1698.0319999999999</v>
      </c>
      <c r="J52" s="23"/>
      <c r="K52" s="7">
        <f t="shared" ref="K52:R52" si="2">K39+K51</f>
        <v>669.77199999999993</v>
      </c>
      <c r="L52" s="7">
        <f t="shared" si="2"/>
        <v>269.25600000000003</v>
      </c>
      <c r="M52" s="7">
        <f t="shared" si="2"/>
        <v>904.77</v>
      </c>
      <c r="N52" s="7">
        <f t="shared" si="2"/>
        <v>38.154000000000003</v>
      </c>
      <c r="O52" s="7">
        <f t="shared" si="2"/>
        <v>110.28399999999999</v>
      </c>
      <c r="P52" s="7">
        <f t="shared" si="2"/>
        <v>11.212</v>
      </c>
      <c r="Q52" s="7">
        <f t="shared" si="2"/>
        <v>5.9019999999999992</v>
      </c>
      <c r="R52" s="7">
        <f t="shared" si="2"/>
        <v>31.260000000000005</v>
      </c>
    </row>
  </sheetData>
  <mergeCells count="52">
    <mergeCell ref="A51:C51"/>
    <mergeCell ref="A52:D52"/>
    <mergeCell ref="A39:C39"/>
    <mergeCell ref="A40:R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O41:R41"/>
    <mergeCell ref="A30:R30"/>
    <mergeCell ref="A31:R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O32:R32"/>
    <mergeCell ref="A9:C9"/>
    <mergeCell ref="A2:R2"/>
    <mergeCell ref="G3:G4"/>
    <mergeCell ref="C11:C12"/>
    <mergeCell ref="D11:D12"/>
    <mergeCell ref="E11:E12"/>
    <mergeCell ref="F11:F12"/>
    <mergeCell ref="G11:G12"/>
    <mergeCell ref="H11:H12"/>
    <mergeCell ref="I11:I12"/>
    <mergeCell ref="O11:R11"/>
    <mergeCell ref="H3:H4"/>
    <mergeCell ref="A3:A4"/>
    <mergeCell ref="B3:B4"/>
    <mergeCell ref="A1:R1"/>
    <mergeCell ref="I3:I4"/>
    <mergeCell ref="O3:R3"/>
    <mergeCell ref="C3:C4"/>
    <mergeCell ref="D3:D4"/>
    <mergeCell ref="E3:E4"/>
    <mergeCell ref="F3:F4"/>
    <mergeCell ref="A22:D22"/>
    <mergeCell ref="A10:R10"/>
    <mergeCell ref="A21:C21"/>
    <mergeCell ref="A11:A12"/>
    <mergeCell ref="B11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МАУ-ООШ№2</dc:creator>
  <cp:lastModifiedBy>МАУ-ООШ№2</cp:lastModifiedBy>
  <dcterms:created xsi:type="dcterms:W3CDTF">2023-10-18T09:39:00Z</dcterms:created>
  <dcterms:modified xsi:type="dcterms:W3CDTF">2023-10-18T09:47:58Z</dcterms:modified>
</cp:coreProperties>
</file>