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R23" i="1"/>
  <c r="Q23"/>
  <c r="P23"/>
  <c r="O23"/>
  <c r="N23"/>
  <c r="M23"/>
  <c r="L23"/>
  <c r="K23"/>
  <c r="J23"/>
  <c r="I23"/>
  <c r="H23"/>
  <c r="G23"/>
  <c r="F23"/>
  <c r="E23"/>
  <c r="J11"/>
  <c r="I11"/>
  <c r="I24" s="1"/>
  <c r="H11"/>
  <c r="H24" s="1"/>
  <c r="G11"/>
  <c r="G24" s="1"/>
  <c r="F11"/>
  <c r="F24" s="1"/>
  <c r="E11"/>
  <c r="E24" s="1"/>
  <c r="R6"/>
  <c r="R11" s="1"/>
  <c r="R24" s="1"/>
  <c r="Q6"/>
  <c r="Q11" s="1"/>
  <c r="Q24" s="1"/>
  <c r="P6"/>
  <c r="P11" s="1"/>
  <c r="P24" s="1"/>
  <c r="O6"/>
  <c r="O11" s="1"/>
  <c r="O24" s="1"/>
  <c r="N6"/>
  <c r="N11" s="1"/>
  <c r="N24" s="1"/>
  <c r="M6"/>
  <c r="M11" s="1"/>
  <c r="M24" s="1"/>
  <c r="L6"/>
  <c r="L11" s="1"/>
  <c r="L24" s="1"/>
  <c r="K6"/>
  <c r="K11" s="1"/>
  <c r="K24" s="1"/>
</calcChain>
</file>

<file path=xl/sharedStrings.xml><?xml version="1.0" encoding="utf-8"?>
<sst xmlns="http://schemas.openxmlformats.org/spreadsheetml/2006/main" count="72" uniqueCount="48">
  <si>
    <t>День 5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</si>
  <si>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</si>
  <si>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</si>
  <si>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</si>
  <si>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</si>
  <si>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</si>
  <si>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</si>
  <si>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</si>
  <si>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</si>
  <si>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</si>
  <si>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</si>
  <si>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</si>
  <si>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</si>
  <si>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</si>
  <si>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</si>
  <si>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</si>
  <si>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</si>
  <si>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</si>
  <si>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</si>
  <si>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</si>
  <si>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</si>
  <si>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</si>
  <si>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с маслом сливочным</t>
  </si>
  <si>
    <t>200/10</t>
  </si>
  <si>
    <t>2.</t>
  </si>
  <si>
    <t>Хлеб пшеничный</t>
  </si>
  <si>
    <t>3.</t>
  </si>
  <si>
    <t>Сыр    (порциями)</t>
  </si>
  <si>
    <t>4.</t>
  </si>
  <si>
    <t>яйцо вареное</t>
  </si>
  <si>
    <t>5.</t>
  </si>
  <si>
    <t>Какао с молоком</t>
  </si>
  <si>
    <t>Всего</t>
  </si>
  <si>
    <t>ОБЕД</t>
  </si>
  <si>
    <t>Овощи натуральные свежие (помидоры)</t>
  </si>
  <si>
    <t xml:space="preserve"> Суп картофельный с клецками</t>
  </si>
  <si>
    <t>Котлеты рыбные с маслом сливочным</t>
  </si>
  <si>
    <t>142/330</t>
  </si>
  <si>
    <t>Картофель и овощи, тушенные в соусе</t>
  </si>
  <si>
    <t>125/25</t>
  </si>
  <si>
    <t>Кисель плодово-ягодный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</si>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</sst>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/>
    <xf numFmtId="0" fontId="2" fillId="2" borderId="4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2" fontId="0" fillId="0" borderId="4" xfId="0" applyNumberFormat="1" applyBorder="1"/>
    <xf numFmtId="0" fontId="1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P6" sqref="P6"/>
    </sheetView>
  </sheetViews>
  <sheetFormatPr defaultRowHeight="15"/>
  <sheetData>
    <row r="1" spans="1:18">
      <c r="A1" s="1"/>
      <c r="B1" s="1"/>
      <c r="C1" s="1"/>
      <c r="D1" s="1"/>
      <c r="E1" s="2"/>
      <c r="F1" s="2"/>
      <c r="G1" s="2"/>
      <c r="H1" s="2"/>
      <c r="I1" s="2"/>
      <c r="J1" s="3"/>
      <c r="K1" s="2"/>
      <c r="L1" s="4"/>
      <c r="M1" s="2"/>
      <c r="N1" s="5"/>
      <c r="O1" s="2"/>
      <c r="P1" s="4"/>
      <c r="Q1" s="6"/>
      <c r="R1" s="6"/>
    </row>
    <row r="2" spans="1:18" ht="15.7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</row>
    <row r="3" spans="1:18" ht="15.7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>
      <c r="A4" s="11" t="s">
        <v>2</v>
      </c>
      <c r="B4" s="12" t="s">
        <v>3</v>
      </c>
      <c r="C4" s="11" t="s">
        <v>4</v>
      </c>
      <c r="D4" s="12" t="s">
        <v>5</v>
      </c>
      <c r="E4" s="12" t="s">
        <v>6</v>
      </c>
      <c r="F4" s="13" t="s">
        <v>7</v>
      </c>
      <c r="G4" s="13" t="s">
        <v>8</v>
      </c>
      <c r="H4" s="13" t="s">
        <v>9</v>
      </c>
      <c r="I4" s="12" t="s">
        <v>10</v>
      </c>
      <c r="J4" s="14"/>
      <c r="K4" s="15" t="s">
        <v>11</v>
      </c>
      <c r="L4" s="15"/>
      <c r="M4" s="15"/>
      <c r="N4" s="15"/>
      <c r="O4" s="12" t="s">
        <v>12</v>
      </c>
      <c r="P4" s="12"/>
      <c r="Q4" s="12"/>
      <c r="R4" s="12"/>
    </row>
    <row r="5" spans="1:18">
      <c r="A5" s="11"/>
      <c r="B5" s="12"/>
      <c r="C5" s="11"/>
      <c r="D5" s="12"/>
      <c r="E5" s="12"/>
      <c r="F5" s="16"/>
      <c r="G5" s="16"/>
      <c r="H5" s="16"/>
      <c r="I5" s="12"/>
      <c r="J5" s="14"/>
      <c r="K5" s="17" t="s">
        <v>13</v>
      </c>
      <c r="L5" s="18" t="s">
        <v>14</v>
      </c>
      <c r="M5" s="18" t="s">
        <v>15</v>
      </c>
      <c r="N5" s="18" t="s">
        <v>16</v>
      </c>
      <c r="O5" s="18" t="s">
        <v>17</v>
      </c>
      <c r="P5" s="18" t="s">
        <v>18</v>
      </c>
      <c r="Q5" s="18" t="s">
        <v>19</v>
      </c>
      <c r="R5" s="18" t="s">
        <v>20</v>
      </c>
    </row>
    <row r="6" spans="1:18" ht="90">
      <c r="A6" s="19">
        <v>174</v>
      </c>
      <c r="B6" s="19" t="s">
        <v>21</v>
      </c>
      <c r="C6" s="20" t="s">
        <v>22</v>
      </c>
      <c r="D6" s="19" t="s">
        <v>23</v>
      </c>
      <c r="E6" s="21">
        <v>25.44</v>
      </c>
      <c r="F6" s="21">
        <v>3.4060000000000001</v>
      </c>
      <c r="G6" s="21">
        <v>8.9580000000000002</v>
      </c>
      <c r="H6" s="21">
        <v>29.4</v>
      </c>
      <c r="I6" s="21">
        <v>212</v>
      </c>
      <c r="J6" s="22"/>
      <c r="K6" s="21">
        <f>154.87*200/250</f>
        <v>123.896</v>
      </c>
      <c r="L6" s="21">
        <f>35.86*200/250</f>
        <v>28.687999999999999</v>
      </c>
      <c r="M6" s="21">
        <f>164.45*200/250</f>
        <v>131.56</v>
      </c>
      <c r="N6" s="21">
        <f>0.56*200/250</f>
        <v>0.44800000000000006</v>
      </c>
      <c r="O6" s="21">
        <f>0.07*200/250</f>
        <v>5.6000000000000008E-2</v>
      </c>
      <c r="P6" s="21">
        <f>0.07*200/250</f>
        <v>5.6000000000000008E-2</v>
      </c>
      <c r="Q6" s="21">
        <f>0.69*200/250</f>
        <v>0.55200000000000005</v>
      </c>
      <c r="R6" s="21">
        <f>1.39*200/250</f>
        <v>1.1120000000000001</v>
      </c>
    </row>
    <row r="7" spans="1:18">
      <c r="A7" s="23"/>
      <c r="B7" s="19" t="s">
        <v>24</v>
      </c>
      <c r="C7" s="24" t="s">
        <v>25</v>
      </c>
      <c r="D7" s="19">
        <v>40</v>
      </c>
      <c r="E7" s="21">
        <v>2.8</v>
      </c>
      <c r="F7" s="19">
        <v>2.4</v>
      </c>
      <c r="G7" s="19">
        <v>0.4</v>
      </c>
      <c r="H7" s="21">
        <v>12.6</v>
      </c>
      <c r="I7" s="21">
        <v>63.6</v>
      </c>
      <c r="J7" s="22"/>
      <c r="K7" s="21">
        <v>6.9</v>
      </c>
      <c r="L7" s="21">
        <v>9.9</v>
      </c>
      <c r="M7" s="21">
        <v>26.1</v>
      </c>
      <c r="N7" s="21">
        <v>0.6</v>
      </c>
      <c r="O7" s="21">
        <v>0</v>
      </c>
      <c r="P7" s="21">
        <v>0.1</v>
      </c>
      <c r="Q7" s="21">
        <v>0.5</v>
      </c>
      <c r="R7" s="21">
        <v>0</v>
      </c>
    </row>
    <row r="8" spans="1:18">
      <c r="A8" s="23">
        <v>15</v>
      </c>
      <c r="B8" s="19" t="s">
        <v>26</v>
      </c>
      <c r="C8" s="24" t="s">
        <v>27</v>
      </c>
      <c r="D8" s="25">
        <v>10</v>
      </c>
      <c r="E8" s="26">
        <v>9.07</v>
      </c>
      <c r="F8" s="25">
        <v>2.3199999999999998</v>
      </c>
      <c r="G8" s="25">
        <v>2.95</v>
      </c>
      <c r="H8" s="26">
        <v>0</v>
      </c>
      <c r="I8" s="26">
        <v>35.83</v>
      </c>
      <c r="J8" s="27"/>
      <c r="K8" s="26">
        <v>88</v>
      </c>
      <c r="L8" s="26">
        <v>3.5</v>
      </c>
      <c r="M8" s="26">
        <v>50</v>
      </c>
      <c r="N8" s="26">
        <v>0.1</v>
      </c>
      <c r="O8" s="26">
        <v>26</v>
      </c>
      <c r="P8" s="26">
        <v>0</v>
      </c>
      <c r="Q8" s="26">
        <v>0</v>
      </c>
      <c r="R8" s="26">
        <v>0</v>
      </c>
    </row>
    <row r="9" spans="1:18">
      <c r="A9" s="19">
        <v>209</v>
      </c>
      <c r="B9" s="19" t="s">
        <v>28</v>
      </c>
      <c r="C9" s="24" t="s">
        <v>29</v>
      </c>
      <c r="D9" s="25">
        <v>40</v>
      </c>
      <c r="E9" s="21">
        <v>11</v>
      </c>
      <c r="F9" s="19">
        <v>5.08</v>
      </c>
      <c r="G9" s="21">
        <v>4.5999999999999996</v>
      </c>
      <c r="H9" s="21">
        <v>0.28000000000000003</v>
      </c>
      <c r="I9" s="21">
        <v>62.84</v>
      </c>
      <c r="J9" s="22"/>
      <c r="K9" s="21">
        <v>22</v>
      </c>
      <c r="L9" s="21">
        <v>4.8</v>
      </c>
      <c r="M9" s="21">
        <v>76.8</v>
      </c>
      <c r="N9" s="21">
        <v>1</v>
      </c>
      <c r="O9" s="21">
        <v>100</v>
      </c>
      <c r="P9" s="21">
        <v>0.03</v>
      </c>
      <c r="Q9" s="21">
        <v>0.1</v>
      </c>
      <c r="R9" s="21">
        <v>0</v>
      </c>
    </row>
    <row r="10" spans="1:18">
      <c r="A10" s="19">
        <v>382</v>
      </c>
      <c r="B10" s="19" t="s">
        <v>30</v>
      </c>
      <c r="C10" s="24" t="s">
        <v>31</v>
      </c>
      <c r="D10" s="19">
        <v>200</v>
      </c>
      <c r="E10" s="21">
        <v>12.46</v>
      </c>
      <c r="F10" s="21">
        <v>3.8</v>
      </c>
      <c r="G10" s="21">
        <v>3.2</v>
      </c>
      <c r="H10" s="21">
        <v>26.7</v>
      </c>
      <c r="I10" s="21">
        <v>150.80000000000001</v>
      </c>
      <c r="J10" s="22"/>
      <c r="K10" s="21">
        <v>179.4</v>
      </c>
      <c r="L10" s="21">
        <v>26.1</v>
      </c>
      <c r="M10" s="21">
        <v>179</v>
      </c>
      <c r="N10" s="21">
        <v>0.9</v>
      </c>
      <c r="O10" s="21">
        <v>0</v>
      </c>
      <c r="P10" s="21">
        <v>11.1</v>
      </c>
      <c r="Q10" s="21">
        <v>0.2</v>
      </c>
      <c r="R10" s="21">
        <v>1.9</v>
      </c>
    </row>
    <row r="11" spans="1:18">
      <c r="A11" s="28" t="s">
        <v>32</v>
      </c>
      <c r="B11" s="28"/>
      <c r="C11" s="28"/>
      <c r="D11" s="18">
        <v>500</v>
      </c>
      <c r="E11" s="29">
        <f>SUM(E5:E10)</f>
        <v>60.77</v>
      </c>
      <c r="F11" s="29">
        <f>SUM(F6:F10)</f>
        <v>17.006</v>
      </c>
      <c r="G11" s="29">
        <f t="shared" ref="G11:R11" si="0">SUM(G6:G10)</f>
        <v>20.108000000000001</v>
      </c>
      <c r="H11" s="29">
        <f t="shared" si="0"/>
        <v>68.98</v>
      </c>
      <c r="I11" s="29">
        <f t="shared" si="0"/>
        <v>525.06999999999994</v>
      </c>
      <c r="J11" s="29">
        <f t="shared" si="0"/>
        <v>0</v>
      </c>
      <c r="K11" s="29">
        <f t="shared" si="0"/>
        <v>420.19600000000003</v>
      </c>
      <c r="L11" s="29">
        <f t="shared" si="0"/>
        <v>72.988</v>
      </c>
      <c r="M11" s="29">
        <f t="shared" si="0"/>
        <v>463.46</v>
      </c>
      <c r="N11" s="29">
        <f t="shared" si="0"/>
        <v>3.048</v>
      </c>
      <c r="O11" s="29">
        <f t="shared" si="0"/>
        <v>126.056</v>
      </c>
      <c r="P11" s="29">
        <f t="shared" si="0"/>
        <v>11.286</v>
      </c>
      <c r="Q11" s="29">
        <f t="shared" si="0"/>
        <v>1.3520000000000001</v>
      </c>
      <c r="R11" s="29">
        <f t="shared" si="0"/>
        <v>3.012</v>
      </c>
    </row>
    <row r="12" spans="1:18" ht="15.75">
      <c r="A12" s="10" t="s">
        <v>33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>
      <c r="A13" s="11" t="s">
        <v>2</v>
      </c>
      <c r="B13" s="12" t="s">
        <v>3</v>
      </c>
      <c r="C13" s="11" t="s">
        <v>4</v>
      </c>
      <c r="D13" s="12" t="s">
        <v>5</v>
      </c>
      <c r="E13" s="12" t="s">
        <v>6</v>
      </c>
      <c r="F13" s="13" t="s">
        <v>7</v>
      </c>
      <c r="G13" s="13" t="s">
        <v>8</v>
      </c>
      <c r="H13" s="13" t="s">
        <v>9</v>
      </c>
      <c r="I13" s="12" t="s">
        <v>10</v>
      </c>
      <c r="J13" s="14"/>
      <c r="K13" s="15" t="s">
        <v>11</v>
      </c>
      <c r="L13" s="15"/>
      <c r="M13" s="15"/>
      <c r="N13" s="15"/>
      <c r="O13" s="12" t="s">
        <v>12</v>
      </c>
      <c r="P13" s="12"/>
      <c r="Q13" s="12"/>
      <c r="R13" s="12"/>
    </row>
    <row r="14" spans="1:18">
      <c r="A14" s="11"/>
      <c r="B14" s="12"/>
      <c r="C14" s="11"/>
      <c r="D14" s="12"/>
      <c r="E14" s="12"/>
      <c r="F14" s="16"/>
      <c r="G14" s="16"/>
      <c r="H14" s="16"/>
      <c r="I14" s="12"/>
      <c r="J14" s="14"/>
      <c r="K14" s="17" t="s">
        <v>13</v>
      </c>
      <c r="L14" s="18" t="s">
        <v>14</v>
      </c>
      <c r="M14" s="18" t="s">
        <v>15</v>
      </c>
      <c r="N14" s="18" t="s">
        <v>16</v>
      </c>
      <c r="O14" s="18" t="s">
        <v>17</v>
      </c>
      <c r="P14" s="18" t="s">
        <v>18</v>
      </c>
      <c r="Q14" s="18" t="s">
        <v>19</v>
      </c>
      <c r="R14" s="18" t="s">
        <v>20</v>
      </c>
    </row>
    <row r="15" spans="1:18" ht="76.5">
      <c r="A15" s="30">
        <v>71</v>
      </c>
      <c r="B15" s="31">
        <v>1</v>
      </c>
      <c r="C15" s="32" t="s">
        <v>34</v>
      </c>
      <c r="D15" s="31">
        <v>60</v>
      </c>
      <c r="E15" s="31">
        <v>16.28</v>
      </c>
      <c r="F15" s="33">
        <v>0.7</v>
      </c>
      <c r="G15" s="33">
        <v>0.1</v>
      </c>
      <c r="H15" s="33">
        <v>2.8</v>
      </c>
      <c r="I15" s="34">
        <v>15.6</v>
      </c>
      <c r="J15" s="22"/>
      <c r="K15" s="34">
        <v>8.4</v>
      </c>
      <c r="L15" s="21">
        <v>12</v>
      </c>
      <c r="M15" s="21">
        <v>0</v>
      </c>
      <c r="N15" s="21">
        <v>0.5</v>
      </c>
      <c r="O15" s="21">
        <v>0</v>
      </c>
      <c r="P15" s="21">
        <v>0</v>
      </c>
      <c r="Q15" s="21">
        <v>0</v>
      </c>
      <c r="R15" s="21">
        <v>10.5</v>
      </c>
    </row>
    <row r="16" spans="1:18" ht="51.75">
      <c r="A16" s="19">
        <v>108</v>
      </c>
      <c r="B16" s="19" t="s">
        <v>24</v>
      </c>
      <c r="C16" s="35" t="s">
        <v>35</v>
      </c>
      <c r="D16" s="19">
        <v>200</v>
      </c>
      <c r="E16" s="21">
        <v>7.7</v>
      </c>
      <c r="F16" s="21">
        <v>5.2</v>
      </c>
      <c r="G16" s="21">
        <v>6.3</v>
      </c>
      <c r="H16" s="21">
        <v>29</v>
      </c>
      <c r="I16" s="21">
        <v>193.5</v>
      </c>
      <c r="J16" s="22"/>
      <c r="K16" s="21">
        <v>86</v>
      </c>
      <c r="L16" s="21">
        <v>7.5</v>
      </c>
      <c r="M16" s="21">
        <v>14.7</v>
      </c>
      <c r="N16" s="21">
        <v>0.8</v>
      </c>
      <c r="O16" s="21">
        <v>1.2</v>
      </c>
      <c r="P16" s="21">
        <v>2.4</v>
      </c>
      <c r="Q16" s="21">
        <v>0.2</v>
      </c>
      <c r="R16" s="21">
        <v>1.9</v>
      </c>
    </row>
    <row r="17" spans="1:18" ht="64.5">
      <c r="A17" s="19">
        <v>234</v>
      </c>
      <c r="B17" s="19" t="s">
        <v>26</v>
      </c>
      <c r="C17" s="36" t="s">
        <v>36</v>
      </c>
      <c r="D17" s="19">
        <v>95</v>
      </c>
      <c r="E17" s="19">
        <v>30.19</v>
      </c>
      <c r="F17" s="21">
        <v>12.7</v>
      </c>
      <c r="G17" s="21">
        <v>16.2</v>
      </c>
      <c r="H17" s="21">
        <v>10.1</v>
      </c>
      <c r="I17" s="21">
        <v>236.6</v>
      </c>
      <c r="J17" s="22"/>
      <c r="K17" s="21">
        <v>126.1</v>
      </c>
      <c r="L17" s="21">
        <v>0</v>
      </c>
      <c r="M17" s="21">
        <v>0</v>
      </c>
      <c r="N17" s="21">
        <v>0.9</v>
      </c>
      <c r="O17" s="21">
        <v>0</v>
      </c>
      <c r="P17" s="21">
        <v>0.2</v>
      </c>
      <c r="Q17" s="21">
        <v>0</v>
      </c>
      <c r="R17" s="21">
        <v>6.1</v>
      </c>
    </row>
    <row r="18" spans="1:18">
      <c r="A18" s="19" t="s">
        <v>37</v>
      </c>
      <c r="B18" s="19" t="s">
        <v>28</v>
      </c>
      <c r="C18" s="24" t="s">
        <v>38</v>
      </c>
      <c r="D18" s="19" t="s">
        <v>39</v>
      </c>
      <c r="E18" s="19">
        <v>12.88</v>
      </c>
      <c r="F18" s="21">
        <v>3</v>
      </c>
      <c r="G18" s="21">
        <v>7.9</v>
      </c>
      <c r="H18" s="21">
        <v>29.8</v>
      </c>
      <c r="I18" s="21">
        <v>202.8</v>
      </c>
      <c r="J18" s="37"/>
      <c r="K18" s="21">
        <v>29.8</v>
      </c>
      <c r="L18" s="21">
        <v>0</v>
      </c>
      <c r="M18" s="21">
        <v>0</v>
      </c>
      <c r="N18" s="21">
        <v>1.6</v>
      </c>
      <c r="O18" s="21">
        <v>0</v>
      </c>
      <c r="P18" s="21">
        <v>0.4</v>
      </c>
      <c r="Q18" s="21">
        <v>0</v>
      </c>
      <c r="R18" s="21">
        <v>35.9</v>
      </c>
    </row>
    <row r="19" spans="1:18">
      <c r="A19" s="19">
        <v>883</v>
      </c>
      <c r="B19" s="19" t="s">
        <v>30</v>
      </c>
      <c r="C19" s="24" t="s">
        <v>40</v>
      </c>
      <c r="D19" s="19">
        <v>200</v>
      </c>
      <c r="E19" s="21">
        <v>8.2899999999999991</v>
      </c>
      <c r="F19" s="21">
        <v>0</v>
      </c>
      <c r="G19" s="21">
        <v>0</v>
      </c>
      <c r="H19" s="21">
        <v>7.2</v>
      </c>
      <c r="I19" s="21">
        <v>36</v>
      </c>
      <c r="J19" s="37"/>
      <c r="K19" s="21">
        <v>29.5</v>
      </c>
      <c r="L19" s="21">
        <v>1</v>
      </c>
      <c r="M19" s="21">
        <v>0</v>
      </c>
      <c r="N19" s="21">
        <v>0</v>
      </c>
      <c r="O19" s="21">
        <v>0</v>
      </c>
      <c r="P19" s="21">
        <v>0.04</v>
      </c>
      <c r="Q19" s="21">
        <v>0</v>
      </c>
      <c r="R19" s="21">
        <v>15</v>
      </c>
    </row>
    <row r="20" spans="1:18" ht="26.25">
      <c r="A20" s="19"/>
      <c r="B20" s="19" t="s">
        <v>41</v>
      </c>
      <c r="C20" s="35" t="s">
        <v>42</v>
      </c>
      <c r="D20" s="19">
        <v>30</v>
      </c>
      <c r="E20" s="21">
        <v>2.1</v>
      </c>
      <c r="F20" s="21">
        <v>1.68</v>
      </c>
      <c r="G20" s="21">
        <v>0.33</v>
      </c>
      <c r="H20" s="21">
        <v>14.82</v>
      </c>
      <c r="I20" s="21">
        <v>68.97</v>
      </c>
      <c r="J20" s="22"/>
      <c r="K20" s="21">
        <v>6.9</v>
      </c>
      <c r="L20" s="21">
        <v>7.5</v>
      </c>
      <c r="M20" s="21">
        <v>31.799999999999997</v>
      </c>
      <c r="N20" s="21">
        <v>0.92999999999999994</v>
      </c>
      <c r="O20" s="21">
        <v>0</v>
      </c>
      <c r="P20" s="21">
        <v>0.03</v>
      </c>
      <c r="Q20" s="21">
        <v>0</v>
      </c>
      <c r="R20" s="21">
        <v>0</v>
      </c>
    </row>
    <row r="21" spans="1:18">
      <c r="A21" s="19"/>
      <c r="B21" s="19" t="s">
        <v>43</v>
      </c>
      <c r="C21" s="24" t="s">
        <v>44</v>
      </c>
      <c r="D21" s="19">
        <v>30</v>
      </c>
      <c r="E21" s="21">
        <v>2.1</v>
      </c>
      <c r="F21" s="21">
        <v>2.37</v>
      </c>
      <c r="G21" s="21">
        <v>0.3</v>
      </c>
      <c r="H21" s="21">
        <v>14.49</v>
      </c>
      <c r="I21" s="21">
        <v>70.14</v>
      </c>
      <c r="J21" s="22"/>
      <c r="K21" s="21">
        <v>6.8999999999999995</v>
      </c>
      <c r="L21" s="21">
        <v>9.8999999999999986</v>
      </c>
      <c r="M21" s="21">
        <v>26.099999999999998</v>
      </c>
      <c r="N21" s="21">
        <v>0.33</v>
      </c>
      <c r="O21" s="21">
        <v>0</v>
      </c>
      <c r="P21" s="21">
        <v>0.03</v>
      </c>
      <c r="Q21" s="21">
        <v>0</v>
      </c>
      <c r="R21" s="21">
        <v>0</v>
      </c>
    </row>
    <row r="22" spans="1:18">
      <c r="A22" s="19">
        <v>386</v>
      </c>
      <c r="B22" s="19" t="s">
        <v>45</v>
      </c>
      <c r="C22" s="24" t="s">
        <v>46</v>
      </c>
      <c r="D22" s="19">
        <v>100</v>
      </c>
      <c r="E22" s="21">
        <v>11.85</v>
      </c>
      <c r="F22" s="21">
        <v>3</v>
      </c>
      <c r="G22" s="21">
        <v>1</v>
      </c>
      <c r="H22" s="21">
        <v>4.2</v>
      </c>
      <c r="I22" s="21">
        <v>40</v>
      </c>
      <c r="J22" s="22"/>
      <c r="K22" s="21">
        <v>124</v>
      </c>
      <c r="L22" s="21">
        <v>14</v>
      </c>
      <c r="M22" s="21">
        <v>92</v>
      </c>
      <c r="N22" s="21">
        <v>0.1</v>
      </c>
      <c r="O22" s="21">
        <v>0</v>
      </c>
      <c r="P22" s="21">
        <v>0.03</v>
      </c>
      <c r="Q22" s="21">
        <v>0.1</v>
      </c>
      <c r="R22" s="21">
        <v>0.3</v>
      </c>
    </row>
    <row r="23" spans="1:18">
      <c r="A23" s="28" t="s">
        <v>32</v>
      </c>
      <c r="B23" s="28"/>
      <c r="C23" s="28"/>
      <c r="D23" s="18">
        <v>865</v>
      </c>
      <c r="E23" s="29">
        <f>SUM(E15:E22)</f>
        <v>91.389999999999986</v>
      </c>
      <c r="F23" s="29">
        <f t="shared" ref="F23:R23" si="1">SUM(F15:F22)</f>
        <v>28.650000000000002</v>
      </c>
      <c r="G23" s="29">
        <f t="shared" si="1"/>
        <v>32.129999999999995</v>
      </c>
      <c r="H23" s="29">
        <f t="shared" si="1"/>
        <v>112.41</v>
      </c>
      <c r="I23" s="29">
        <f t="shared" si="1"/>
        <v>863.61</v>
      </c>
      <c r="J23" s="29">
        <f t="shared" si="1"/>
        <v>0</v>
      </c>
      <c r="K23" s="29">
        <f t="shared" si="1"/>
        <v>417.59999999999997</v>
      </c>
      <c r="L23" s="29">
        <f t="shared" si="1"/>
        <v>51.9</v>
      </c>
      <c r="M23" s="29">
        <f t="shared" si="1"/>
        <v>164.6</v>
      </c>
      <c r="N23" s="29">
        <f t="shared" si="1"/>
        <v>5.16</v>
      </c>
      <c r="O23" s="29">
        <f t="shared" si="1"/>
        <v>1.2</v>
      </c>
      <c r="P23" s="29">
        <f t="shared" si="1"/>
        <v>3.1299999999999994</v>
      </c>
      <c r="Q23" s="29">
        <f t="shared" si="1"/>
        <v>0.30000000000000004</v>
      </c>
      <c r="R23" s="29">
        <f t="shared" si="1"/>
        <v>69.7</v>
      </c>
    </row>
    <row r="24" spans="1:18">
      <c r="A24" s="38" t="s">
        <v>47</v>
      </c>
      <c r="B24" s="38"/>
      <c r="C24" s="38"/>
      <c r="D24" s="38"/>
      <c r="E24" s="29">
        <f>E11+E23</f>
        <v>152.16</v>
      </c>
      <c r="F24" s="29">
        <f>F11+F23</f>
        <v>45.656000000000006</v>
      </c>
      <c r="G24" s="29">
        <f>G11+G23</f>
        <v>52.238</v>
      </c>
      <c r="H24" s="29">
        <f>H11+H23</f>
        <v>181.39</v>
      </c>
      <c r="I24" s="29">
        <f>I11+I23</f>
        <v>1388.6799999999998</v>
      </c>
      <c r="J24" s="22"/>
      <c r="K24" s="29">
        <f t="shared" ref="K24:R24" si="2">K11+K23</f>
        <v>837.79600000000005</v>
      </c>
      <c r="L24" s="29">
        <f t="shared" si="2"/>
        <v>124.88800000000001</v>
      </c>
      <c r="M24" s="29">
        <f t="shared" si="2"/>
        <v>628.05999999999995</v>
      </c>
      <c r="N24" s="29">
        <f t="shared" si="2"/>
        <v>8.2080000000000002</v>
      </c>
      <c r="O24" s="29">
        <f t="shared" si="2"/>
        <v>127.256</v>
      </c>
      <c r="P24" s="29">
        <f t="shared" si="2"/>
        <v>14.415999999999999</v>
      </c>
      <c r="Q24" s="29">
        <f t="shared" si="2"/>
        <v>1.6520000000000001</v>
      </c>
      <c r="R24" s="29">
        <f t="shared" si="2"/>
        <v>72.712000000000003</v>
      </c>
    </row>
    <row r="25" spans="1:18">
      <c r="A25" s="1"/>
      <c r="B25" s="1"/>
      <c r="C25" s="1"/>
      <c r="D25" s="1"/>
      <c r="E25" s="2"/>
      <c r="F25" s="2"/>
      <c r="G25" s="2"/>
      <c r="H25" s="2"/>
      <c r="I25" s="2"/>
      <c r="J25" s="3"/>
      <c r="K25" s="2"/>
      <c r="L25" s="4"/>
      <c r="M25" s="2"/>
      <c r="N25" s="2"/>
      <c r="O25" s="2"/>
      <c r="P25" s="2"/>
      <c r="Q25" s="4"/>
      <c r="R25" s="2"/>
    </row>
    <row r="26" spans="1:18">
      <c r="A26" s="1"/>
      <c r="B26" s="1"/>
      <c r="C26" s="1"/>
      <c r="D26" s="1"/>
      <c r="E26" s="2"/>
      <c r="F26" s="2"/>
      <c r="G26" s="2"/>
      <c r="H26" s="2"/>
      <c r="I26" s="2"/>
      <c r="J26" s="3"/>
      <c r="K26" s="2"/>
      <c r="L26" s="4"/>
      <c r="M26" s="2"/>
      <c r="N26" s="2"/>
      <c r="O26" s="2"/>
      <c r="P26" s="2"/>
      <c r="Q26" s="4"/>
      <c r="R26" s="2"/>
    </row>
  </sheetData>
  <mergeCells count="26">
    <mergeCell ref="G13:G14"/>
    <mergeCell ref="H13:H14"/>
    <mergeCell ref="I13:I14"/>
    <mergeCell ref="O13:R13"/>
    <mergeCell ref="A23:C23"/>
    <mergeCell ref="A24:D24"/>
    <mergeCell ref="I4:I5"/>
    <mergeCell ref="O4:R4"/>
    <mergeCell ref="A11:C11"/>
    <mergeCell ref="A12:R12"/>
    <mergeCell ref="A13:A14"/>
    <mergeCell ref="B13:B14"/>
    <mergeCell ref="C13:C14"/>
    <mergeCell ref="D13:D14"/>
    <mergeCell ref="E13:E14"/>
    <mergeCell ref="F13:F14"/>
    <mergeCell ref="A2:R2"/>
    <mergeCell ref="A3:R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2023-04-05T06:44:48Z</dcterms:modified>
</cp:coreProperties>
</file>